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LLEY1\Desktop\DIERMO INMOBILIARIA SAC\LISTA DE PRECIOS\PIMENTEL\"/>
    </mc:Choice>
  </mc:AlternateContent>
  <xr:revisionPtr revIDLastSave="0" documentId="13_ncr:1_{9B6C1EDF-005C-4B36-9DB6-DEA022FEE1E3}" xr6:coauthVersionLast="47" xr6:coauthVersionMax="47" xr10:uidLastSave="{00000000-0000-0000-0000-000000000000}"/>
  <bookViews>
    <workbookView xWindow="-120" yWindow="-120" windowWidth="29040" windowHeight="15720" xr2:uid="{6D3C041D-7910-45C9-89DF-5BBADF53B3AF}"/>
  </bookViews>
  <sheets>
    <sheet name="AREAS Y PRECIOS" sheetId="1" r:id="rId1"/>
  </sheets>
  <definedNames>
    <definedName name="_xlnm._FilterDatabase" localSheetId="0" hidden="1">'AREAS Y PRECIOS'!$A$12:$K$73</definedName>
    <definedName name="_xlnm.Print_Area" localSheetId="0">'AREAS Y PRECIOS'!$A$3:$K$73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K39" i="1"/>
  <c r="K35" i="1"/>
  <c r="K29" i="1"/>
  <c r="I43" i="1"/>
  <c r="I42" i="1"/>
  <c r="I40" i="1"/>
  <c r="I39" i="1"/>
  <c r="I35" i="1"/>
  <c r="I31" i="1"/>
  <c r="I29" i="1"/>
  <c r="I28" i="1"/>
  <c r="I23" i="1"/>
  <c r="E21" i="1"/>
  <c r="E16" i="1"/>
  <c r="H72" i="1"/>
  <c r="K49" i="1" l="1"/>
  <c r="K47" i="1"/>
  <c r="K45" i="1"/>
  <c r="K44" i="1"/>
  <c r="K43" i="1"/>
  <c r="K37" i="1"/>
  <c r="K36" i="1"/>
  <c r="K34" i="1"/>
  <c r="K28" i="1"/>
  <c r="K27" i="1"/>
  <c r="K24" i="1"/>
  <c r="K21" i="1"/>
  <c r="I41" i="1"/>
  <c r="I38" i="1"/>
  <c r="I37" i="1"/>
  <c r="I36" i="1"/>
  <c r="I27" i="1"/>
  <c r="I26" i="1"/>
  <c r="I25" i="1"/>
  <c r="I24" i="1"/>
  <c r="I22" i="1"/>
  <c r="I21" i="1"/>
  <c r="I18" i="1"/>
  <c r="I15" i="1"/>
  <c r="C16" i="1"/>
  <c r="C15" i="1"/>
  <c r="B73" i="1"/>
  <c r="D73" i="1"/>
  <c r="F73" i="1"/>
  <c r="H73" i="1"/>
  <c r="J73" i="1"/>
  <c r="J72" i="1"/>
  <c r="F72" i="1"/>
  <c r="D72" i="1"/>
  <c r="B72" i="1"/>
  <c r="E13" i="1" l="1"/>
  <c r="E14" i="1"/>
</calcChain>
</file>

<file path=xl/sharedStrings.xml><?xml version="1.0" encoding="utf-8"?>
<sst xmlns="http://schemas.openxmlformats.org/spreadsheetml/2006/main" count="338" uniqueCount="76">
  <si>
    <t>DESCRIPCION</t>
  </si>
  <si>
    <t>Precio m2</t>
  </si>
  <si>
    <t>LOTES</t>
  </si>
  <si>
    <t>MZ A</t>
  </si>
  <si>
    <t>PRECIO</t>
  </si>
  <si>
    <t>MZ B</t>
  </si>
  <si>
    <t>MZ C</t>
  </si>
  <si>
    <t>MZ D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</si>
  <si>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</si>
  <si>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</si>
  <si>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</si>
  <si>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</si>
  <si>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</si>
  <si>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</si>
  <si>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</si>
  <si>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</si>
  <si>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</si>
  <si>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</si>
  <si>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</si>
  <si>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LOTE 12</t>
  </si>
  <si>
    <t>LOTE 13</t>
  </si>
  <si>
    <t>LOTE 14</t>
  </si>
  <si>
    <t>LOTE 15</t>
  </si>
  <si>
    <t>LOTE 16</t>
  </si>
  <si>
    <t>LOTE 17</t>
  </si>
  <si>
    <t>LOTE 18</t>
  </si>
  <si>
    <t>LOTE 19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</si>
  <si>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</si>
  <si>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</si>
  <si>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</si>
  <si>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</si>
  <si>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</si>
  <si>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</si>
  <si>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</si>
  <si>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</si>
  <si>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</si>
  <si>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LOTE 29</t>
  </si>
  <si>
    <t>LOTE 30</t>
  </si>
  <si>
    <t>LOTE 31</t>
  </si>
  <si>
    <t>LOTE 32</t>
  </si>
  <si>
    <t>LOTE 33</t>
  </si>
  <si>
    <t>LOTE 34</t>
  </si>
  <si>
    <t>LOTE 35</t>
  </si>
  <si>
    <t>LOTE 36</t>
  </si>
  <si>
    <t>LOTE 37</t>
  </si>
  <si>
    <t>LOTE 38</t>
  </si>
  <si>
    <t>LOTE 39</t>
  </si>
  <si>
    <t>MZ E</t>
  </si>
  <si>
    <t xml:space="preserve">CUADRO DE AREAS Y PRECIOS LAURELES  - PIMENTEL </t>
  </si>
  <si>
    <t>FILO DE PISTA (INICIAL 50% DEL LOTE)</t>
  </si>
  <si>
    <t>MZ</t>
  </si>
  <si>
    <t>VENDIDO</t>
  </si>
  <si>
    <t>CONTADO</t>
  </si>
  <si>
    <t>DESCUENTO DE S/9,000</t>
  </si>
  <si>
    <t>SEPARADO</t>
  </si>
  <si>
    <t>LOTE 40</t>
  </si>
  <si>
    <t>LOTE 41</t>
  </si>
  <si>
    <t>LOTE 42</t>
  </si>
  <si>
    <t>LOTE 43</t>
  </si>
  <si>
    <t>LOTE 44</t>
  </si>
  <si>
    <t>LOTE 45</t>
  </si>
  <si>
    <t>LOTE 46</t>
  </si>
  <si>
    <t>LOTE 47</t>
  </si>
  <si>
    <t>LOTE 48</t>
  </si>
  <si>
    <t>LOTE 49</t>
  </si>
  <si>
    <t>LOTE 50</t>
  </si>
  <si>
    <t>LOTE 51</t>
  </si>
  <si>
    <t>LOTE 52</t>
  </si>
  <si>
    <t>LOTE 53</t>
  </si>
  <si>
    <t>LOTE 54</t>
  </si>
  <si>
    <t>LOTE 55</t>
  </si>
  <si>
    <t>LOTE 56</t>
  </si>
  <si>
    <t>LOTE 57</t>
  </si>
  <si>
    <t>LOTE 58</t>
  </si>
  <si>
    <t>LOTE 59</t>
  </si>
  <si>
    <t>BLOQUEADOS (10,000 INICIAL MINIMA)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</si>
</sst>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-* #,##0_-;\-* #,##0_-;_-* &quot;-&quot;??_-;_-@_-"/>
    <numFmt numFmtId="165" formatCode="_ &quot;S/.&quot;\ * #,##0.00_ ;_ &quot;S/.&quot;\ * \-#,##0.00_ ;_ &quot;S/.&quot;\ * &quot;-&quot;??_ ;_ @_ "/>
    <numFmt numFmtId="166" formatCode="_-&quot;S/.&quot;* #,##0.00_-;\-&quot;S/.&quot;* #,##0.00_-;_-&quot;S/.&quot;* &quot;-&quot;??_-;_-@_-"/>
    <numFmt numFmtId="167" formatCode="_ &quot;S/.&quot;\ * #,##0_ ;_ &quot;S/.&quot;\ * \-#,##0_ ;_ &quot;S/.&quot;\ * &quot;-&quot;??_ ;_ @_ "/>
    <numFmt numFmtId="168" formatCode="_-&quot;S/.&quot;* #,##0_-;\-&quot;S/.&quot;* #,##0_-;_-&quot;S/.&quot;* &quot;-&quot;??_-;_-@_-"/>
  </numFmts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</font>
    <font>
      <sz val="8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/>
    <xf numFmtId="0" fontId="1" fillId="3" borderId="0" xfId="1" applyFill="1" applyAlignment="1">
      <alignment horizontal="center" vertical="center"/>
    </xf>
    <xf numFmtId="164" fontId="1" fillId="3" borderId="0" xfId="2" applyNumberFormat="1" applyFont="1" applyFill="1" applyBorder="1" applyAlignment="1">
      <alignment vertical="center"/>
    </xf>
    <xf numFmtId="165" fontId="1" fillId="4" borderId="0" xfId="1" applyNumberFormat="1" applyFill="1" applyAlignment="1">
      <alignment vertical="center"/>
    </xf>
    <xf numFmtId="0" fontId="1" fillId="0" borderId="0" xfId="1" applyAlignment="1">
      <alignment horizontal="center"/>
    </xf>
    <xf numFmtId="0" fontId="6" fillId="2" borderId="0" xfId="1" applyFont="1" applyFill="1"/>
    <xf numFmtId="0" fontId="1" fillId="3" borderId="2" xfId="1" applyFill="1" applyBorder="1" applyAlignment="1">
      <alignment horizontal="center"/>
    </xf>
    <xf numFmtId="167" fontId="1" fillId="3" borderId="2" xfId="1" applyNumberFormat="1" applyFill="1" applyBorder="1" applyAlignment="1">
      <alignment horizontal="center"/>
    </xf>
    <xf numFmtId="0" fontId="1" fillId="3" borderId="0" xfId="1" applyFill="1"/>
    <xf numFmtId="2" fontId="1" fillId="3" borderId="1" xfId="1" applyNumberFormat="1" applyFill="1" applyBorder="1" applyAlignment="1">
      <alignment horizontal="center"/>
    </xf>
    <xf numFmtId="2" fontId="1" fillId="3" borderId="3" xfId="1" applyNumberFormat="1" applyFill="1" applyBorder="1" applyAlignment="1">
      <alignment horizontal="center"/>
    </xf>
    <xf numFmtId="0" fontId="1" fillId="3" borderId="0" xfId="1" applyFill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43" fontId="0" fillId="0" borderId="0" xfId="2" applyFont="1" applyAlignment="1">
      <alignment horizontal="center"/>
    </xf>
    <xf numFmtId="43" fontId="0" fillId="0" borderId="0" xfId="2" applyFont="1"/>
    <xf numFmtId="167" fontId="7" fillId="0" borderId="0" xfId="1" applyNumberFormat="1" applyFont="1"/>
    <xf numFmtId="0" fontId="2" fillId="0" borderId="0" xfId="1" applyFont="1" applyAlignment="1">
      <alignment horizontal="center"/>
    </xf>
    <xf numFmtId="167" fontId="2" fillId="0" borderId="0" xfId="1" applyNumberFormat="1" applyFont="1"/>
    <xf numFmtId="165" fontId="1" fillId="0" borderId="0" xfId="1" applyNumberFormat="1"/>
    <xf numFmtId="9" fontId="0" fillId="0" borderId="0" xfId="4" applyFont="1" applyAlignment="1"/>
    <xf numFmtId="0" fontId="2" fillId="0" borderId="0" xfId="1" applyFont="1"/>
    <xf numFmtId="0" fontId="1" fillId="0" borderId="0" xfId="1" applyAlignment="1">
      <alignment horizontal="left"/>
    </xf>
    <xf numFmtId="168" fontId="0" fillId="0" borderId="0" xfId="3" applyNumberFormat="1" applyFont="1" applyAlignment="1"/>
    <xf numFmtId="166" fontId="7" fillId="0" borderId="0" xfId="1" applyNumberFormat="1" applyFont="1"/>
    <xf numFmtId="166" fontId="2" fillId="0" borderId="0" xfId="3" applyFont="1" applyAlignment="1"/>
    <xf numFmtId="168" fontId="2" fillId="0" borderId="0" xfId="3" applyNumberFormat="1" applyFont="1" applyAlignment="1"/>
    <xf numFmtId="168" fontId="1" fillId="0" borderId="0" xfId="1" applyNumberFormat="1"/>
    <xf numFmtId="168" fontId="2" fillId="0" borderId="0" xfId="1" applyNumberFormat="1" applyFont="1"/>
    <xf numFmtId="166" fontId="2" fillId="0" borderId="0" xfId="1" applyNumberFormat="1" applyFont="1"/>
    <xf numFmtId="166" fontId="7" fillId="0" borderId="0" xfId="3" applyFont="1" applyAlignment="1"/>
    <xf numFmtId="0" fontId="1" fillId="0" borderId="10" xfId="1" applyBorder="1"/>
    <xf numFmtId="2" fontId="1" fillId="0" borderId="1" xfId="1" applyNumberForma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6" borderId="11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/>
    </xf>
    <xf numFmtId="2" fontId="1" fillId="5" borderId="1" xfId="1" applyNumberFormat="1" applyFill="1" applyBorder="1" applyAlignment="1">
      <alignment horizontal="center"/>
    </xf>
    <xf numFmtId="167" fontId="1" fillId="5" borderId="2" xfId="1" applyNumberFormat="1" applyFill="1" applyBorder="1" applyAlignment="1">
      <alignment horizontal="center"/>
    </xf>
    <xf numFmtId="0" fontId="1" fillId="5" borderId="1" xfId="1" applyFill="1" applyBorder="1" applyAlignment="1">
      <alignment horizontal="center"/>
    </xf>
    <xf numFmtId="2" fontId="1" fillId="3" borderId="16" xfId="1" applyNumberFormat="1" applyFill="1" applyBorder="1" applyAlignment="1">
      <alignment horizontal="center"/>
    </xf>
    <xf numFmtId="167" fontId="1" fillId="3" borderId="17" xfId="1" applyNumberFormat="1" applyFill="1" applyBorder="1" applyAlignment="1">
      <alignment horizontal="center"/>
    </xf>
    <xf numFmtId="2" fontId="1" fillId="3" borderId="18" xfId="1" applyNumberFormat="1" applyFill="1" applyBorder="1" applyAlignment="1">
      <alignment horizontal="center"/>
    </xf>
    <xf numFmtId="2" fontId="1" fillId="0" borderId="18" xfId="1" applyNumberFormat="1" applyBorder="1" applyAlignment="1">
      <alignment horizontal="center"/>
    </xf>
    <xf numFmtId="167" fontId="1" fillId="0" borderId="17" xfId="1" applyNumberFormat="1" applyBorder="1" applyAlignment="1">
      <alignment horizontal="center"/>
    </xf>
    <xf numFmtId="0" fontId="2" fillId="3" borderId="19" xfId="1" applyFont="1" applyFill="1" applyBorder="1" applyAlignment="1">
      <alignment horizontal="center" vertical="center"/>
    </xf>
    <xf numFmtId="167" fontId="1" fillId="3" borderId="19" xfId="1" applyNumberFormat="1" applyFill="1" applyBorder="1" applyAlignment="1">
      <alignment horizontal="center"/>
    </xf>
    <xf numFmtId="167" fontId="1" fillId="3" borderId="1" xfId="1" applyNumberFormat="1" applyFill="1" applyBorder="1" applyAlignment="1">
      <alignment horizontal="center"/>
    </xf>
    <xf numFmtId="167" fontId="1" fillId="0" borderId="1" xfId="1" applyNumberFormat="1" applyBorder="1" applyAlignment="1">
      <alignment horizontal="center"/>
    </xf>
    <xf numFmtId="165" fontId="1" fillId="7" borderId="1" xfId="1" applyNumberFormat="1" applyFill="1" applyBorder="1" applyAlignment="1">
      <alignment vertical="center"/>
    </xf>
    <xf numFmtId="2" fontId="1" fillId="8" borderId="1" xfId="1" applyNumberFormat="1" applyFill="1" applyBorder="1" applyAlignment="1">
      <alignment horizontal="center"/>
    </xf>
    <xf numFmtId="167" fontId="1" fillId="8" borderId="2" xfId="1" applyNumberFormat="1" applyFill="1" applyBorder="1" applyAlignment="1">
      <alignment horizontal="center"/>
    </xf>
    <xf numFmtId="165" fontId="1" fillId="8" borderId="18" xfId="1" applyNumberFormat="1" applyFill="1" applyBorder="1" applyAlignment="1">
      <alignment vertical="center"/>
    </xf>
    <xf numFmtId="0" fontId="1" fillId="8" borderId="1" xfId="1" applyFill="1" applyBorder="1" applyAlignment="1">
      <alignment horizontal="center"/>
    </xf>
    <xf numFmtId="2" fontId="1" fillId="9" borderId="1" xfId="1" applyNumberFormat="1" applyFill="1" applyBorder="1" applyAlignment="1">
      <alignment horizontal="center"/>
    </xf>
    <xf numFmtId="167" fontId="1" fillId="9" borderId="2" xfId="1" applyNumberFormat="1" applyFill="1" applyBorder="1" applyAlignment="1">
      <alignment horizontal="center"/>
    </xf>
    <xf numFmtId="2" fontId="1" fillId="9" borderId="18" xfId="1" applyNumberFormat="1" applyFill="1" applyBorder="1" applyAlignment="1">
      <alignment horizontal="center"/>
    </xf>
    <xf numFmtId="167" fontId="1" fillId="9" borderId="17" xfId="1" applyNumberFormat="1" applyFill="1" applyBorder="1" applyAlignment="1">
      <alignment horizontal="center"/>
    </xf>
    <xf numFmtId="44" fontId="1" fillId="9" borderId="12" xfId="5" applyFont="1" applyFill="1" applyBorder="1"/>
    <xf numFmtId="0" fontId="4" fillId="3" borderId="0" xfId="1" applyFont="1" applyFill="1" applyAlignment="1">
      <alignment horizontal="left" vertical="center"/>
    </xf>
    <xf numFmtId="0" fontId="1" fillId="0" borderId="0" xfId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2" fillId="6" borderId="11" xfId="1" applyFont="1" applyFill="1" applyBorder="1" applyAlignment="1">
      <alignment horizontal="center" vertical="center"/>
    </xf>
    <xf numFmtId="0" fontId="1" fillId="7" borderId="6" xfId="1" applyFill="1" applyBorder="1" applyAlignment="1">
      <alignment horizontal="left" vertical="center"/>
    </xf>
    <xf numFmtId="0" fontId="1" fillId="7" borderId="1" xfId="1" applyFill="1" applyBorder="1" applyAlignment="1">
      <alignment horizontal="left" vertical="center"/>
    </xf>
    <xf numFmtId="0" fontId="1" fillId="9" borderId="8" xfId="1" applyFill="1" applyBorder="1" applyAlignment="1">
      <alignment horizontal="left" vertical="center"/>
    </xf>
    <xf numFmtId="0" fontId="1" fillId="9" borderId="12" xfId="1" applyFill="1" applyBorder="1" applyAlignment="1">
      <alignment horizontal="left" vertical="center"/>
    </xf>
    <xf numFmtId="0" fontId="1" fillId="0" borderId="7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8" borderId="21" xfId="1" applyFill="1" applyBorder="1" applyAlignment="1">
      <alignment horizontal="left" vertical="center"/>
    </xf>
    <xf numFmtId="0" fontId="1" fillId="8" borderId="22" xfId="1" applyFill="1" applyBorder="1" applyAlignment="1">
      <alignment horizontal="left" vertical="center"/>
    </xf>
    <xf numFmtId="0" fontId="1" fillId="8" borderId="23" xfId="1" applyFill="1" applyBorder="1" applyAlignment="1">
      <alignment horizontal="left" vertical="center"/>
    </xf>
  </cellXfs>
  <cellStyles count="6">
    <cellStyle name="Millares 2" xfId="2" xr:uid="{5A5E947A-8C2E-4F6F-BC4F-2DE550BE4CE1}"/>
    <cellStyle name="Moneda" xfId="5" builtinId="4"/>
    <cellStyle name="Moneda 2" xfId="3" xr:uid="{CA101500-24A2-484E-9104-E47D5D704655}"/>
    <cellStyle name="Normal" xfId="0" builtinId="0"/>
    <cellStyle name="Normal 2" xfId="1" xr:uid="{5D3D8579-79EE-4BC7-AB28-4F28A2C3D141}"/>
    <cellStyle name="Porcentaje 4" xfId="4" xr:uid="{A5D9F53B-2F83-4F9B-A428-F1313D1E3EA3}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A31D-1C6F-41B0-8B16-500C86134847}">
  <sheetPr>
    <tabColor rgb="FFFFFF00"/>
    <pageSetUpPr fitToPage="1"/>
  </sheetPr>
  <dimension ref="A2:K95"/>
  <sheetViews>
    <sheetView tabSelected="1" view="pageBreakPreview" zoomScale="87" zoomScaleNormal="87" zoomScaleSheetLayoutView="87" workbookViewId="0">
      <pane xSplit="1" ySplit="12" topLeftCell="B16" activePane="bottomRight" state="frozen"/>
      <selection pane="topRight" activeCell="B1" sqref="B1"/>
      <selection pane="bottomLeft" activeCell="A9" sqref="A9"/>
      <selection pane="bottomRight" activeCell="J35" sqref="J35"/>
    </sheetView>
  </sheetViews>
  <sheetFormatPr baseColWidth="10" defaultColWidth="14.42578125" defaultRowHeight="15" customHeight="1" x14ac:dyDescent="0.25"/>
  <cols>
    <col min="1" max="1" width="17.42578125" style="1" customWidth="1"/>
    <col min="2" max="2" width="11.5703125" style="1" customWidth="1"/>
    <col min="3" max="3" width="18.140625" style="1" bestFit="1" customWidth="1"/>
    <col min="4" max="4" width="16.85546875" style="1" customWidth="1"/>
    <col min="5" max="5" width="23" style="1" customWidth="1"/>
    <col min="6" max="6" width="13.5703125" style="1" customWidth="1"/>
    <col min="7" max="7" width="13.85546875" style="1" customWidth="1"/>
    <col min="8" max="8" width="11" style="1" customWidth="1"/>
    <col min="9" max="9" width="16" style="1" customWidth="1"/>
    <col min="10" max="10" width="11.85546875" style="1" customWidth="1"/>
    <col min="11" max="11" width="14.140625" style="1" customWidth="1"/>
    <col min="12" max="16384" width="14.42578125" style="1"/>
  </cols>
  <sheetData>
    <row r="2" spans="1:11" ht="15" customHeight="1" thickBot="1" x14ac:dyDescent="0.3"/>
    <row r="3" spans="1:11" ht="38.450000000000003" customHeight="1" thickBot="1" x14ac:dyDescent="0.3">
      <c r="B3" s="65" t="s">
        <v>48</v>
      </c>
      <c r="C3" s="66"/>
      <c r="D3" s="66"/>
      <c r="E3" s="66"/>
      <c r="F3" s="66"/>
      <c r="G3" s="66"/>
      <c r="H3" s="66"/>
      <c r="I3" s="67"/>
      <c r="K3" s="21"/>
    </row>
    <row r="4" spans="1:11" ht="15" customHeight="1" x14ac:dyDescent="0.25">
      <c r="K4" s="21"/>
    </row>
    <row r="5" spans="1:11" ht="15" customHeight="1" thickBot="1" x14ac:dyDescent="0.3">
      <c r="K5" s="21"/>
    </row>
    <row r="6" spans="1:11" ht="32.25" customHeight="1" x14ac:dyDescent="0.25">
      <c r="B6" s="68" t="s">
        <v>0</v>
      </c>
      <c r="C6" s="69"/>
      <c r="D6" s="69"/>
      <c r="E6" s="36" t="s">
        <v>1</v>
      </c>
      <c r="F6" s="37" t="s">
        <v>52</v>
      </c>
    </row>
    <row r="7" spans="1:11" ht="15" customHeight="1" x14ac:dyDescent="0.25">
      <c r="B7" s="70" t="s">
        <v>49</v>
      </c>
      <c r="C7" s="71"/>
      <c r="D7" s="71"/>
      <c r="E7" s="51">
        <v>650</v>
      </c>
      <c r="F7" s="74" t="s">
        <v>53</v>
      </c>
    </row>
    <row r="8" spans="1:11" ht="15" customHeight="1" x14ac:dyDescent="0.25">
      <c r="B8" s="77" t="s">
        <v>75</v>
      </c>
      <c r="C8" s="78"/>
      <c r="D8" s="79"/>
      <c r="E8" s="54">
        <v>600</v>
      </c>
      <c r="F8" s="75"/>
    </row>
    <row r="9" spans="1:11" ht="18.75" customHeight="1" thickBot="1" x14ac:dyDescent="0.3">
      <c r="B9" s="72" t="s">
        <v>50</v>
      </c>
      <c r="C9" s="73"/>
      <c r="D9" s="73"/>
      <c r="E9" s="60">
        <v>600</v>
      </c>
      <c r="F9" s="76"/>
    </row>
    <row r="10" spans="1:11" x14ac:dyDescent="0.25">
      <c r="E10" s="61"/>
      <c r="F10" s="61"/>
      <c r="G10" s="61"/>
      <c r="H10" s="2"/>
      <c r="I10" s="3">
        <v>0</v>
      </c>
      <c r="J10" s="4"/>
    </row>
    <row r="11" spans="1:11" s="31" customFormat="1" x14ac:dyDescent="0.25"/>
    <row r="12" spans="1:11" s="6" customFormat="1" x14ac:dyDescent="0.25">
      <c r="A12" s="38" t="s">
        <v>2</v>
      </c>
      <c r="B12" s="38" t="s">
        <v>3</v>
      </c>
      <c r="C12" s="38" t="s">
        <v>4</v>
      </c>
      <c r="D12" s="38" t="s">
        <v>5</v>
      </c>
      <c r="E12" s="38" t="s">
        <v>4</v>
      </c>
      <c r="F12" s="38" t="s">
        <v>6</v>
      </c>
      <c r="G12" s="38" t="s">
        <v>4</v>
      </c>
      <c r="H12" s="38" t="s">
        <v>7</v>
      </c>
      <c r="I12" s="38" t="s">
        <v>4</v>
      </c>
      <c r="J12" s="38" t="s">
        <v>47</v>
      </c>
      <c r="K12" s="38" t="s">
        <v>4</v>
      </c>
    </row>
    <row r="13" spans="1:11" s="9" customFormat="1" x14ac:dyDescent="0.25">
      <c r="A13" s="7" t="s">
        <v>8</v>
      </c>
      <c r="B13" s="35" t="s">
        <v>51</v>
      </c>
      <c r="C13" s="35" t="s">
        <v>51</v>
      </c>
      <c r="D13" s="41">
        <v>127.76</v>
      </c>
      <c r="E13" s="40">
        <f>D13*$E$7</f>
        <v>83044</v>
      </c>
      <c r="F13" s="35" t="s">
        <v>51</v>
      </c>
      <c r="G13" s="35" t="s">
        <v>51</v>
      </c>
      <c r="H13" s="35" t="s">
        <v>51</v>
      </c>
      <c r="I13" s="35" t="s">
        <v>51</v>
      </c>
      <c r="J13" s="35" t="s">
        <v>51</v>
      </c>
      <c r="K13" s="35" t="s">
        <v>51</v>
      </c>
    </row>
    <row r="14" spans="1:11" s="9" customFormat="1" x14ac:dyDescent="0.25">
      <c r="A14" s="7" t="s">
        <v>9</v>
      </c>
      <c r="B14" s="35" t="s">
        <v>51</v>
      </c>
      <c r="C14" s="35" t="s">
        <v>51</v>
      </c>
      <c r="D14" s="39">
        <v>164.75</v>
      </c>
      <c r="E14" s="40">
        <f t="shared" ref="E14" si="0">D14*$E$7</f>
        <v>107087.5</v>
      </c>
      <c r="F14" s="35" t="s">
        <v>51</v>
      </c>
      <c r="G14" s="35" t="s">
        <v>51</v>
      </c>
      <c r="H14" s="35" t="s">
        <v>51</v>
      </c>
      <c r="I14" s="35" t="s">
        <v>51</v>
      </c>
      <c r="J14" s="35" t="s">
        <v>51</v>
      </c>
      <c r="K14" s="35" t="s">
        <v>51</v>
      </c>
    </row>
    <row r="15" spans="1:11" s="9" customFormat="1" x14ac:dyDescent="0.25">
      <c r="A15" s="7" t="s">
        <v>10</v>
      </c>
      <c r="B15" s="39">
        <v>126.92</v>
      </c>
      <c r="C15" s="40">
        <f>B15*E$7</f>
        <v>82498</v>
      </c>
      <c r="D15" s="35" t="s">
        <v>51</v>
      </c>
      <c r="E15" s="35" t="s">
        <v>51</v>
      </c>
      <c r="F15" s="35" t="s">
        <v>51</v>
      </c>
      <c r="G15" s="35" t="s">
        <v>51</v>
      </c>
      <c r="H15" s="56">
        <v>105.59</v>
      </c>
      <c r="I15" s="57">
        <f>H15*$E$9</f>
        <v>63354</v>
      </c>
      <c r="J15" s="35" t="s">
        <v>51</v>
      </c>
      <c r="K15" s="35" t="s">
        <v>51</v>
      </c>
    </row>
    <row r="16" spans="1:11" s="9" customFormat="1" x14ac:dyDescent="0.25">
      <c r="A16" s="7" t="s">
        <v>11</v>
      </c>
      <c r="B16" s="39">
        <v>149.33000000000001</v>
      </c>
      <c r="C16" s="40">
        <f>B16*E$7</f>
        <v>97064.500000000015</v>
      </c>
      <c r="D16" s="52">
        <v>100.55</v>
      </c>
      <c r="E16" s="53">
        <f>D16*$E$8</f>
        <v>60330</v>
      </c>
      <c r="F16" s="35" t="s">
        <v>51</v>
      </c>
      <c r="G16" s="35" t="s">
        <v>51</v>
      </c>
      <c r="H16" s="35" t="s">
        <v>51</v>
      </c>
      <c r="I16" s="35" t="s">
        <v>51</v>
      </c>
      <c r="J16" s="35" t="s">
        <v>51</v>
      </c>
      <c r="K16" s="35" t="s">
        <v>51</v>
      </c>
    </row>
    <row r="17" spans="1:11" s="9" customFormat="1" x14ac:dyDescent="0.25">
      <c r="A17" s="7" t="s">
        <v>12</v>
      </c>
      <c r="B17" s="35" t="s">
        <v>51</v>
      </c>
      <c r="C17" s="35" t="s">
        <v>51</v>
      </c>
      <c r="D17" s="35" t="s">
        <v>51</v>
      </c>
      <c r="E17" s="35" t="s">
        <v>51</v>
      </c>
      <c r="F17" s="35" t="s">
        <v>51</v>
      </c>
      <c r="G17" s="35" t="s">
        <v>51</v>
      </c>
      <c r="H17" s="35" t="s">
        <v>51</v>
      </c>
      <c r="I17" s="35" t="s">
        <v>51</v>
      </c>
      <c r="J17" s="35" t="s">
        <v>51</v>
      </c>
      <c r="K17" s="35" t="s">
        <v>51</v>
      </c>
    </row>
    <row r="18" spans="1:11" s="9" customFormat="1" x14ac:dyDescent="0.25">
      <c r="A18" s="7" t="s">
        <v>13</v>
      </c>
      <c r="B18" s="35" t="s">
        <v>51</v>
      </c>
      <c r="C18" s="35" t="s">
        <v>51</v>
      </c>
      <c r="D18" s="35" t="s">
        <v>51</v>
      </c>
      <c r="E18" s="35" t="s">
        <v>51</v>
      </c>
      <c r="F18" s="35" t="s">
        <v>51</v>
      </c>
      <c r="G18" s="35" t="s">
        <v>51</v>
      </c>
      <c r="H18" s="56">
        <v>104.36</v>
      </c>
      <c r="I18" s="57">
        <f>H18*$E$9</f>
        <v>62616</v>
      </c>
      <c r="J18" s="35" t="s">
        <v>51</v>
      </c>
      <c r="K18" s="35" t="s">
        <v>51</v>
      </c>
    </row>
    <row r="19" spans="1:11" s="9" customFormat="1" x14ac:dyDescent="0.25">
      <c r="A19" s="7" t="s">
        <v>14</v>
      </c>
      <c r="B19" s="35" t="s">
        <v>51</v>
      </c>
      <c r="C19" s="35" t="s">
        <v>51</v>
      </c>
      <c r="D19" s="35" t="s">
        <v>51</v>
      </c>
      <c r="E19" s="35" t="s">
        <v>51</v>
      </c>
      <c r="F19" s="35" t="s">
        <v>51</v>
      </c>
      <c r="G19" s="35" t="s">
        <v>51</v>
      </c>
      <c r="H19" s="35" t="s">
        <v>51</v>
      </c>
      <c r="I19" s="35" t="s">
        <v>51</v>
      </c>
      <c r="J19" s="55" t="s">
        <v>54</v>
      </c>
      <c r="K19" s="55" t="s">
        <v>54</v>
      </c>
    </row>
    <row r="20" spans="1:11" s="9" customFormat="1" x14ac:dyDescent="0.25">
      <c r="A20" s="7" t="s">
        <v>15</v>
      </c>
      <c r="B20" s="35" t="s">
        <v>51</v>
      </c>
      <c r="C20" s="35" t="s">
        <v>51</v>
      </c>
      <c r="D20" s="35" t="s">
        <v>51</v>
      </c>
      <c r="E20" s="35" t="s">
        <v>51</v>
      </c>
      <c r="F20" s="35" t="s">
        <v>51</v>
      </c>
      <c r="G20" s="35" t="s">
        <v>51</v>
      </c>
      <c r="H20" s="35" t="s">
        <v>51</v>
      </c>
      <c r="I20" s="35" t="s">
        <v>51</v>
      </c>
      <c r="J20" s="35" t="s">
        <v>51</v>
      </c>
      <c r="K20" s="35" t="s">
        <v>51</v>
      </c>
    </row>
    <row r="21" spans="1:11" s="9" customFormat="1" x14ac:dyDescent="0.25">
      <c r="A21" s="7" t="s">
        <v>16</v>
      </c>
      <c r="B21" s="35" t="s">
        <v>51</v>
      </c>
      <c r="C21" s="35" t="s">
        <v>51</v>
      </c>
      <c r="D21" s="52">
        <v>105.67</v>
      </c>
      <c r="E21" s="53">
        <f>D21*$E$8</f>
        <v>63402</v>
      </c>
      <c r="F21" s="35" t="s">
        <v>51</v>
      </c>
      <c r="G21" s="35" t="s">
        <v>51</v>
      </c>
      <c r="H21" s="56">
        <v>103.13</v>
      </c>
      <c r="I21" s="57">
        <f t="shared" ref="I21:I27" si="1">H21*$E$9</f>
        <v>61878</v>
      </c>
      <c r="J21" s="56">
        <v>90</v>
      </c>
      <c r="K21" s="57">
        <f>J21*$E$9</f>
        <v>54000</v>
      </c>
    </row>
    <row r="22" spans="1:11" s="9" customFormat="1" x14ac:dyDescent="0.25">
      <c r="A22" s="7" t="s">
        <v>17</v>
      </c>
      <c r="B22" s="35" t="s">
        <v>51</v>
      </c>
      <c r="C22" s="35" t="s">
        <v>51</v>
      </c>
      <c r="D22" s="35" t="s">
        <v>51</v>
      </c>
      <c r="E22" s="35" t="s">
        <v>51</v>
      </c>
      <c r="F22" s="35" t="s">
        <v>51</v>
      </c>
      <c r="G22" s="35" t="s">
        <v>51</v>
      </c>
      <c r="H22" s="56">
        <v>102.72</v>
      </c>
      <c r="I22" s="57">
        <f t="shared" si="1"/>
        <v>61632</v>
      </c>
      <c r="J22" s="35" t="s">
        <v>51</v>
      </c>
      <c r="K22" s="35" t="s">
        <v>51</v>
      </c>
    </row>
    <row r="23" spans="1:11" s="9" customFormat="1" x14ac:dyDescent="0.25">
      <c r="A23" s="7" t="s">
        <v>18</v>
      </c>
      <c r="B23" s="35" t="s">
        <v>51</v>
      </c>
      <c r="C23" s="35" t="s">
        <v>51</v>
      </c>
      <c r="D23" s="35" t="s">
        <v>51</v>
      </c>
      <c r="E23" s="35" t="s">
        <v>51</v>
      </c>
      <c r="F23" s="35" t="s">
        <v>51</v>
      </c>
      <c r="G23" s="35" t="s">
        <v>51</v>
      </c>
      <c r="H23" s="52">
        <v>102.31</v>
      </c>
      <c r="I23" s="53">
        <f>H23*$E$8</f>
        <v>61386</v>
      </c>
      <c r="J23" s="35" t="s">
        <v>51</v>
      </c>
      <c r="K23" s="35" t="s">
        <v>51</v>
      </c>
    </row>
    <row r="24" spans="1:11" s="9" customFormat="1" x14ac:dyDescent="0.25">
      <c r="A24" s="7" t="s">
        <v>19</v>
      </c>
      <c r="B24" s="35" t="s">
        <v>51</v>
      </c>
      <c r="C24" s="35" t="s">
        <v>51</v>
      </c>
      <c r="D24" s="35" t="s">
        <v>51</v>
      </c>
      <c r="E24" s="35" t="s">
        <v>51</v>
      </c>
      <c r="F24" s="35" t="s">
        <v>51</v>
      </c>
      <c r="G24" s="35" t="s">
        <v>51</v>
      </c>
      <c r="H24" s="56">
        <v>101.9</v>
      </c>
      <c r="I24" s="57">
        <f t="shared" si="1"/>
        <v>61140</v>
      </c>
      <c r="J24" s="56">
        <v>90</v>
      </c>
      <c r="K24" s="57">
        <f>J24*$E$9</f>
        <v>54000</v>
      </c>
    </row>
    <row r="25" spans="1:11" s="9" customFormat="1" ht="15.75" customHeight="1" x14ac:dyDescent="0.25">
      <c r="A25" s="7" t="s">
        <v>20</v>
      </c>
      <c r="B25" s="35" t="s">
        <v>51</v>
      </c>
      <c r="C25" s="35" t="s">
        <v>51</v>
      </c>
      <c r="D25" s="35" t="s">
        <v>51</v>
      </c>
      <c r="E25" s="35" t="s">
        <v>51</v>
      </c>
      <c r="F25" s="35" t="s">
        <v>51</v>
      </c>
      <c r="G25" s="35" t="s">
        <v>51</v>
      </c>
      <c r="H25" s="56">
        <v>101.49</v>
      </c>
      <c r="I25" s="57">
        <f t="shared" si="1"/>
        <v>60894</v>
      </c>
      <c r="J25" s="35" t="s">
        <v>51</v>
      </c>
      <c r="K25" s="35" t="s">
        <v>51</v>
      </c>
    </row>
    <row r="26" spans="1:11" s="9" customFormat="1" ht="15.75" customHeight="1" x14ac:dyDescent="0.25">
      <c r="A26" s="7" t="s">
        <v>21</v>
      </c>
      <c r="B26" s="35" t="s">
        <v>51</v>
      </c>
      <c r="C26" s="35" t="s">
        <v>51</v>
      </c>
      <c r="D26" s="35" t="s">
        <v>51</v>
      </c>
      <c r="E26" s="35" t="s">
        <v>51</v>
      </c>
      <c r="F26" s="35" t="s">
        <v>51</v>
      </c>
      <c r="G26" s="35" t="s">
        <v>51</v>
      </c>
      <c r="H26" s="56">
        <v>101.08</v>
      </c>
      <c r="I26" s="57">
        <f t="shared" si="1"/>
        <v>60648</v>
      </c>
      <c r="J26" s="35" t="s">
        <v>51</v>
      </c>
      <c r="K26" s="35" t="s">
        <v>51</v>
      </c>
    </row>
    <row r="27" spans="1:11" s="9" customFormat="1" ht="15.75" customHeight="1" x14ac:dyDescent="0.25">
      <c r="A27" s="7" t="s">
        <v>22</v>
      </c>
      <c r="B27" s="35" t="s">
        <v>51</v>
      </c>
      <c r="C27" s="35" t="s">
        <v>51</v>
      </c>
      <c r="D27" s="35" t="s">
        <v>51</v>
      </c>
      <c r="E27" s="35" t="s">
        <v>51</v>
      </c>
      <c r="F27" s="11"/>
      <c r="G27" s="8"/>
      <c r="H27" s="56">
        <v>100.67</v>
      </c>
      <c r="I27" s="57">
        <f t="shared" si="1"/>
        <v>60402</v>
      </c>
      <c r="J27" s="56">
        <v>90</v>
      </c>
      <c r="K27" s="57">
        <f t="shared" ref="K27:K28" si="2">J27*$E$9</f>
        <v>54000</v>
      </c>
    </row>
    <row r="28" spans="1:11" s="9" customFormat="1" ht="15.75" customHeight="1" x14ac:dyDescent="0.25">
      <c r="A28" s="7" t="s">
        <v>23</v>
      </c>
      <c r="B28" s="35" t="s">
        <v>51</v>
      </c>
      <c r="C28" s="35" t="s">
        <v>51</v>
      </c>
      <c r="D28" s="35" t="s">
        <v>51</v>
      </c>
      <c r="E28" s="35" t="s">
        <v>51</v>
      </c>
      <c r="F28" s="11"/>
      <c r="G28" s="8"/>
      <c r="H28" s="52">
        <v>100.26</v>
      </c>
      <c r="I28" s="53">
        <f>H28*$E$8</f>
        <v>60156</v>
      </c>
      <c r="J28" s="56">
        <v>90</v>
      </c>
      <c r="K28" s="57">
        <f t="shared" si="2"/>
        <v>54000</v>
      </c>
    </row>
    <row r="29" spans="1:11" s="9" customFormat="1" ht="15.75" customHeight="1" x14ac:dyDescent="0.25">
      <c r="A29" s="7" t="s">
        <v>24</v>
      </c>
      <c r="B29" s="35" t="s">
        <v>51</v>
      </c>
      <c r="C29" s="35" t="s">
        <v>51</v>
      </c>
      <c r="D29" s="35" t="s">
        <v>51</v>
      </c>
      <c r="E29" s="35" t="s">
        <v>51</v>
      </c>
      <c r="F29" s="11"/>
      <c r="G29" s="8"/>
      <c r="H29" s="52">
        <v>99.85</v>
      </c>
      <c r="I29" s="53">
        <f>H29*$E$8</f>
        <v>59910</v>
      </c>
      <c r="J29" s="52">
        <v>90</v>
      </c>
      <c r="K29" s="53">
        <f>J29*$E$8</f>
        <v>54000</v>
      </c>
    </row>
    <row r="30" spans="1:11" s="9" customFormat="1" ht="15.75" customHeight="1" x14ac:dyDescent="0.25">
      <c r="A30" s="7" t="s">
        <v>25</v>
      </c>
      <c r="B30" s="35" t="s">
        <v>51</v>
      </c>
      <c r="C30" s="35" t="s">
        <v>51</v>
      </c>
      <c r="D30" s="35" t="s">
        <v>51</v>
      </c>
      <c r="E30" s="35" t="s">
        <v>51</v>
      </c>
      <c r="F30" s="11"/>
      <c r="G30" s="8"/>
      <c r="H30" s="35" t="s">
        <v>51</v>
      </c>
      <c r="I30" s="35" t="s">
        <v>51</v>
      </c>
      <c r="J30" s="35" t="s">
        <v>51</v>
      </c>
      <c r="K30" s="35" t="s">
        <v>51</v>
      </c>
    </row>
    <row r="31" spans="1:11" s="9" customFormat="1" ht="15.75" customHeight="1" x14ac:dyDescent="0.25">
      <c r="A31" s="7" t="s">
        <v>26</v>
      </c>
      <c r="B31" s="35" t="s">
        <v>51</v>
      </c>
      <c r="C31" s="35" t="s">
        <v>51</v>
      </c>
      <c r="D31" s="35" t="s">
        <v>51</v>
      </c>
      <c r="E31" s="35" t="s">
        <v>51</v>
      </c>
      <c r="F31" s="11"/>
      <c r="G31" s="8"/>
      <c r="H31" s="52">
        <v>99.03</v>
      </c>
      <c r="I31" s="53">
        <f>H31*$E$8</f>
        <v>59418</v>
      </c>
      <c r="J31" s="35"/>
      <c r="K31" s="35"/>
    </row>
    <row r="32" spans="1:11" s="9" customFormat="1" ht="15.75" customHeight="1" x14ac:dyDescent="0.25">
      <c r="A32" s="7" t="s">
        <v>27</v>
      </c>
      <c r="B32" s="35" t="s">
        <v>51</v>
      </c>
      <c r="C32" s="35" t="s">
        <v>51</v>
      </c>
      <c r="D32" s="35" t="s">
        <v>51</v>
      </c>
      <c r="E32" s="35" t="s">
        <v>51</v>
      </c>
      <c r="F32" s="10"/>
      <c r="G32" s="8"/>
      <c r="H32" s="35" t="s">
        <v>51</v>
      </c>
      <c r="I32" s="35" t="s">
        <v>51</v>
      </c>
      <c r="J32" s="35"/>
      <c r="K32" s="35"/>
    </row>
    <row r="33" spans="1:11" s="9" customFormat="1" ht="15.75" customHeight="1" x14ac:dyDescent="0.25">
      <c r="A33" s="7" t="s">
        <v>28</v>
      </c>
      <c r="B33" s="35" t="s">
        <v>51</v>
      </c>
      <c r="C33" s="35" t="s">
        <v>51</v>
      </c>
      <c r="D33" s="35" t="s">
        <v>51</v>
      </c>
      <c r="E33" s="35" t="s">
        <v>51</v>
      </c>
      <c r="F33" s="10"/>
      <c r="G33" s="8"/>
      <c r="H33" s="35" t="s">
        <v>51</v>
      </c>
      <c r="I33" s="35" t="s">
        <v>51</v>
      </c>
      <c r="J33" s="35" t="s">
        <v>51</v>
      </c>
      <c r="K33" s="35" t="s">
        <v>51</v>
      </c>
    </row>
    <row r="34" spans="1:11" s="9" customFormat="1" ht="15.75" customHeight="1" x14ac:dyDescent="0.25">
      <c r="A34" s="7" t="s">
        <v>29</v>
      </c>
      <c r="B34" s="35" t="s">
        <v>51</v>
      </c>
      <c r="C34" s="35" t="s">
        <v>51</v>
      </c>
      <c r="D34" s="35" t="s">
        <v>51</v>
      </c>
      <c r="E34" s="35" t="s">
        <v>51</v>
      </c>
      <c r="F34" s="10"/>
      <c r="G34" s="8"/>
      <c r="H34" s="35" t="s">
        <v>51</v>
      </c>
      <c r="I34" s="35" t="s">
        <v>51</v>
      </c>
      <c r="J34" s="56">
        <v>172.08</v>
      </c>
      <c r="K34" s="57">
        <f t="shared" ref="K34:K37" si="3">J34*$E$9</f>
        <v>103248.00000000001</v>
      </c>
    </row>
    <row r="35" spans="1:11" s="9" customFormat="1" ht="15.75" customHeight="1" x14ac:dyDescent="0.25">
      <c r="A35" s="7" t="s">
        <v>30</v>
      </c>
      <c r="B35" s="35" t="s">
        <v>51</v>
      </c>
      <c r="C35" s="35" t="s">
        <v>51</v>
      </c>
      <c r="D35" s="35" t="s">
        <v>51</v>
      </c>
      <c r="E35" s="35" t="s">
        <v>51</v>
      </c>
      <c r="F35" s="10"/>
      <c r="G35" s="8"/>
      <c r="H35" s="52">
        <v>98.37</v>
      </c>
      <c r="I35" s="53">
        <f>H35*$E$8</f>
        <v>59022</v>
      </c>
      <c r="J35" s="52">
        <v>158.77000000000001</v>
      </c>
      <c r="K35" s="53">
        <f>J35*$E$8</f>
        <v>95262</v>
      </c>
    </row>
    <row r="36" spans="1:11" s="9" customFormat="1" ht="15.75" customHeight="1" x14ac:dyDescent="0.25">
      <c r="A36" s="7" t="s">
        <v>31</v>
      </c>
      <c r="B36" s="35" t="s">
        <v>51</v>
      </c>
      <c r="C36" s="35" t="s">
        <v>51</v>
      </c>
      <c r="D36" s="35" t="s">
        <v>51</v>
      </c>
      <c r="E36" s="35" t="s">
        <v>51</v>
      </c>
      <c r="F36" s="10"/>
      <c r="G36" s="8"/>
      <c r="H36" s="56">
        <v>101.36</v>
      </c>
      <c r="I36" s="57">
        <f t="shared" ref="I36:I41" si="4">H36*$E$9</f>
        <v>60816</v>
      </c>
      <c r="J36" s="56">
        <v>118.3</v>
      </c>
      <c r="K36" s="57">
        <f t="shared" si="3"/>
        <v>70980</v>
      </c>
    </row>
    <row r="37" spans="1:11" s="9" customFormat="1" ht="15.75" customHeight="1" x14ac:dyDescent="0.25">
      <c r="A37" s="7" t="s">
        <v>32</v>
      </c>
      <c r="B37" s="35" t="s">
        <v>51</v>
      </c>
      <c r="C37" s="35" t="s">
        <v>51</v>
      </c>
      <c r="D37" s="35" t="s">
        <v>51</v>
      </c>
      <c r="E37" s="35" t="s">
        <v>51</v>
      </c>
      <c r="F37" s="10"/>
      <c r="G37" s="8"/>
      <c r="H37" s="56">
        <v>104.43</v>
      </c>
      <c r="I37" s="57">
        <f t="shared" si="4"/>
        <v>62658.000000000007</v>
      </c>
      <c r="J37" s="56">
        <v>118.3</v>
      </c>
      <c r="K37" s="57">
        <f t="shared" si="3"/>
        <v>70980</v>
      </c>
    </row>
    <row r="38" spans="1:11" s="9" customFormat="1" ht="15.75" customHeight="1" x14ac:dyDescent="0.25">
      <c r="A38" s="7" t="s">
        <v>33</v>
      </c>
      <c r="B38" s="35" t="s">
        <v>51</v>
      </c>
      <c r="C38" s="35" t="s">
        <v>51</v>
      </c>
      <c r="D38" s="35" t="s">
        <v>51</v>
      </c>
      <c r="E38" s="35" t="s">
        <v>51</v>
      </c>
      <c r="F38" s="10"/>
      <c r="G38" s="8"/>
      <c r="H38" s="56">
        <v>107.51</v>
      </c>
      <c r="I38" s="57">
        <f t="shared" si="4"/>
        <v>64506</v>
      </c>
      <c r="J38" s="35" t="s">
        <v>51</v>
      </c>
      <c r="K38" s="35" t="s">
        <v>51</v>
      </c>
    </row>
    <row r="39" spans="1:11" s="9" customFormat="1" ht="15.75" customHeight="1" x14ac:dyDescent="0.25">
      <c r="A39" s="7" t="s">
        <v>34</v>
      </c>
      <c r="B39" s="35" t="s">
        <v>51</v>
      </c>
      <c r="C39" s="35" t="s">
        <v>51</v>
      </c>
      <c r="D39" s="35" t="s">
        <v>51</v>
      </c>
      <c r="E39" s="35" t="s">
        <v>51</v>
      </c>
      <c r="F39" s="10"/>
      <c r="G39" s="8"/>
      <c r="H39" s="52">
        <v>110.59</v>
      </c>
      <c r="I39" s="53">
        <f>H39*$E$8</f>
        <v>66354</v>
      </c>
      <c r="J39" s="52">
        <v>90</v>
      </c>
      <c r="K39" s="53">
        <f>J39*$E$8</f>
        <v>54000</v>
      </c>
    </row>
    <row r="40" spans="1:11" s="9" customFormat="1" ht="15.75" customHeight="1" x14ac:dyDescent="0.25">
      <c r="A40" s="7" t="s">
        <v>35</v>
      </c>
      <c r="B40" s="35" t="s">
        <v>51</v>
      </c>
      <c r="C40" s="35" t="s">
        <v>51</v>
      </c>
      <c r="D40" s="35" t="s">
        <v>51</v>
      </c>
      <c r="E40" s="35" t="s">
        <v>51</v>
      </c>
      <c r="F40" s="10"/>
      <c r="G40" s="8"/>
      <c r="H40" s="52">
        <v>113.64</v>
      </c>
      <c r="I40" s="53">
        <f>H40*$E$8</f>
        <v>68184</v>
      </c>
      <c r="J40" s="35" t="s">
        <v>51</v>
      </c>
      <c r="K40" s="35" t="s">
        <v>51</v>
      </c>
    </row>
    <row r="41" spans="1:11" s="9" customFormat="1" ht="15.75" customHeight="1" x14ac:dyDescent="0.25">
      <c r="A41" s="7" t="s">
        <v>36</v>
      </c>
      <c r="B41" s="35" t="s">
        <v>51</v>
      </c>
      <c r="C41" s="35" t="s">
        <v>51</v>
      </c>
      <c r="D41" s="35" t="s">
        <v>51</v>
      </c>
      <c r="E41" s="35" t="s">
        <v>51</v>
      </c>
      <c r="F41" s="10"/>
      <c r="G41" s="8"/>
      <c r="H41" s="56">
        <v>111.55</v>
      </c>
      <c r="I41" s="57">
        <f t="shared" si="4"/>
        <v>66930</v>
      </c>
      <c r="J41" s="35" t="s">
        <v>51</v>
      </c>
      <c r="K41" s="35" t="s">
        <v>51</v>
      </c>
    </row>
    <row r="42" spans="1:11" s="9" customFormat="1" ht="15.75" customHeight="1" x14ac:dyDescent="0.25">
      <c r="A42" s="7" t="s">
        <v>37</v>
      </c>
      <c r="B42" s="35" t="s">
        <v>51</v>
      </c>
      <c r="C42" s="35" t="s">
        <v>51</v>
      </c>
      <c r="D42" s="35" t="s">
        <v>51</v>
      </c>
      <c r="E42" s="35" t="s">
        <v>51</v>
      </c>
      <c r="F42" s="10"/>
      <c r="G42" s="8"/>
      <c r="H42" s="52">
        <v>105.51</v>
      </c>
      <c r="I42" s="53">
        <f>H42*$E$8</f>
        <v>63306</v>
      </c>
      <c r="J42" s="35" t="s">
        <v>51</v>
      </c>
      <c r="K42" s="35" t="s">
        <v>51</v>
      </c>
    </row>
    <row r="43" spans="1:11" s="9" customFormat="1" ht="15.75" customHeight="1" x14ac:dyDescent="0.25">
      <c r="A43" s="7" t="s">
        <v>38</v>
      </c>
      <c r="B43" s="35" t="s">
        <v>51</v>
      </c>
      <c r="C43" s="35" t="s">
        <v>51</v>
      </c>
      <c r="D43" s="35" t="s">
        <v>51</v>
      </c>
      <c r="E43" s="35" t="s">
        <v>51</v>
      </c>
      <c r="F43" s="10"/>
      <c r="G43" s="8"/>
      <c r="H43" s="56">
        <v>161.52000000000001</v>
      </c>
      <c r="I43" s="57">
        <f>H43*$E$9</f>
        <v>96912</v>
      </c>
      <c r="J43" s="56">
        <v>90</v>
      </c>
      <c r="K43" s="57">
        <f t="shared" ref="K43:K45" si="5">J43*$E$9</f>
        <v>54000</v>
      </c>
    </row>
    <row r="44" spans="1:11" s="9" customFormat="1" ht="15.75" customHeight="1" x14ac:dyDescent="0.25">
      <c r="A44" s="7" t="s">
        <v>39</v>
      </c>
      <c r="B44" s="35" t="s">
        <v>51</v>
      </c>
      <c r="C44" s="35" t="s">
        <v>51</v>
      </c>
      <c r="D44" s="35" t="s">
        <v>51</v>
      </c>
      <c r="E44" s="35" t="s">
        <v>51</v>
      </c>
      <c r="F44" s="10"/>
      <c r="G44" s="8"/>
      <c r="H44" s="32"/>
      <c r="I44" s="33"/>
      <c r="J44" s="56">
        <v>90</v>
      </c>
      <c r="K44" s="57">
        <f t="shared" si="5"/>
        <v>54000</v>
      </c>
    </row>
    <row r="45" spans="1:11" s="9" customFormat="1" ht="15.75" customHeight="1" x14ac:dyDescent="0.25">
      <c r="A45" s="7" t="s">
        <v>40</v>
      </c>
      <c r="B45" s="35" t="s">
        <v>51</v>
      </c>
      <c r="C45" s="35" t="s">
        <v>51</v>
      </c>
      <c r="D45" s="34"/>
      <c r="E45" s="33"/>
      <c r="F45" s="10"/>
      <c r="G45" s="8"/>
      <c r="H45" s="32"/>
      <c r="I45" s="33"/>
      <c r="J45" s="56">
        <v>90</v>
      </c>
      <c r="K45" s="57">
        <f t="shared" si="5"/>
        <v>54000</v>
      </c>
    </row>
    <row r="46" spans="1:11" s="9" customFormat="1" ht="15.75" customHeight="1" x14ac:dyDescent="0.25">
      <c r="A46" s="7" t="s">
        <v>41</v>
      </c>
      <c r="B46" s="35" t="s">
        <v>51</v>
      </c>
      <c r="C46" s="35" t="s">
        <v>51</v>
      </c>
      <c r="D46" s="34"/>
      <c r="E46" s="33"/>
      <c r="F46" s="10"/>
      <c r="G46" s="8"/>
      <c r="H46" s="32"/>
      <c r="I46" s="33"/>
      <c r="J46" s="52">
        <v>90</v>
      </c>
      <c r="K46" s="53">
        <f>J46*$E$8</f>
        <v>54000</v>
      </c>
    </row>
    <row r="47" spans="1:11" s="9" customFormat="1" ht="15.75" customHeight="1" x14ac:dyDescent="0.25">
      <c r="A47" s="7" t="s">
        <v>42</v>
      </c>
      <c r="B47" s="35" t="s">
        <v>51</v>
      </c>
      <c r="C47" s="35" t="s">
        <v>51</v>
      </c>
      <c r="D47" s="34"/>
      <c r="E47" s="33"/>
      <c r="F47" s="10"/>
      <c r="G47" s="8"/>
      <c r="H47" s="32"/>
      <c r="I47" s="33"/>
      <c r="J47" s="56">
        <v>90</v>
      </c>
      <c r="K47" s="57">
        <f>J47*$E$9</f>
        <v>54000</v>
      </c>
    </row>
    <row r="48" spans="1:11" s="9" customFormat="1" ht="15.75" customHeight="1" x14ac:dyDescent="0.25">
      <c r="A48" s="7" t="s">
        <v>43</v>
      </c>
      <c r="B48" s="35" t="s">
        <v>51</v>
      </c>
      <c r="C48" s="35" t="s">
        <v>51</v>
      </c>
      <c r="D48" s="34"/>
      <c r="E48" s="33"/>
      <c r="F48" s="10"/>
      <c r="G48" s="8"/>
      <c r="H48" s="32"/>
      <c r="I48" s="33"/>
      <c r="J48" s="35" t="s">
        <v>51</v>
      </c>
      <c r="K48" s="35" t="s">
        <v>51</v>
      </c>
    </row>
    <row r="49" spans="1:11" s="9" customFormat="1" ht="15.75" customHeight="1" x14ac:dyDescent="0.25">
      <c r="A49" s="7" t="s">
        <v>44</v>
      </c>
      <c r="B49" s="35" t="s">
        <v>51</v>
      </c>
      <c r="C49" s="35" t="s">
        <v>51</v>
      </c>
      <c r="D49" s="42"/>
      <c r="E49" s="43"/>
      <c r="F49" s="44"/>
      <c r="G49" s="43"/>
      <c r="H49" s="45"/>
      <c r="I49" s="46"/>
      <c r="J49" s="58">
        <v>90</v>
      </c>
      <c r="K49" s="59">
        <f>J49*$E$9</f>
        <v>54000</v>
      </c>
    </row>
    <row r="50" spans="1:11" s="9" customFormat="1" ht="15.75" customHeight="1" x14ac:dyDescent="0.25">
      <c r="A50" s="7" t="s">
        <v>45</v>
      </c>
      <c r="B50" s="35" t="s">
        <v>51</v>
      </c>
      <c r="C50" s="35" t="s">
        <v>51</v>
      </c>
      <c r="D50" s="10"/>
      <c r="E50" s="49"/>
      <c r="F50" s="10"/>
      <c r="G50" s="49"/>
      <c r="H50" s="32"/>
      <c r="I50" s="50"/>
      <c r="J50" s="35" t="s">
        <v>51</v>
      </c>
      <c r="K50" s="35" t="s">
        <v>51</v>
      </c>
    </row>
    <row r="51" spans="1:11" s="9" customFormat="1" ht="15.75" customHeight="1" x14ac:dyDescent="0.25">
      <c r="A51" s="7" t="s">
        <v>46</v>
      </c>
      <c r="B51" s="35" t="s">
        <v>51</v>
      </c>
      <c r="C51" s="35" t="s">
        <v>51</v>
      </c>
      <c r="D51" s="10"/>
      <c r="E51" s="49"/>
      <c r="F51" s="10"/>
      <c r="G51" s="49"/>
      <c r="H51" s="10"/>
      <c r="I51" s="49"/>
      <c r="J51" s="35" t="s">
        <v>51</v>
      </c>
      <c r="K51" s="35" t="s">
        <v>51</v>
      </c>
    </row>
    <row r="52" spans="1:11" s="9" customFormat="1" ht="15.75" customHeight="1" x14ac:dyDescent="0.25">
      <c r="A52" s="7" t="s">
        <v>55</v>
      </c>
      <c r="B52" s="35" t="s">
        <v>51</v>
      </c>
      <c r="C52" s="35" t="s">
        <v>51</v>
      </c>
      <c r="D52" s="10"/>
      <c r="E52" s="49"/>
      <c r="F52" s="10"/>
      <c r="G52" s="49"/>
      <c r="H52" s="10"/>
      <c r="I52" s="49"/>
      <c r="J52" s="35"/>
      <c r="K52" s="35"/>
    </row>
    <row r="53" spans="1:11" s="9" customFormat="1" ht="15.75" customHeight="1" x14ac:dyDescent="0.25">
      <c r="A53" s="7" t="s">
        <v>56</v>
      </c>
      <c r="B53" s="35" t="s">
        <v>51</v>
      </c>
      <c r="C53" s="35" t="s">
        <v>51</v>
      </c>
      <c r="D53" s="10"/>
      <c r="E53" s="49"/>
      <c r="F53" s="10"/>
      <c r="G53" s="49"/>
      <c r="H53" s="10"/>
      <c r="I53" s="49"/>
      <c r="J53" s="35"/>
      <c r="K53" s="35"/>
    </row>
    <row r="54" spans="1:11" s="9" customFormat="1" ht="15.75" customHeight="1" x14ac:dyDescent="0.25">
      <c r="A54" s="7" t="s">
        <v>57</v>
      </c>
      <c r="B54" s="35" t="s">
        <v>51</v>
      </c>
      <c r="C54" s="35" t="s">
        <v>51</v>
      </c>
      <c r="D54" s="10"/>
      <c r="E54" s="49"/>
      <c r="F54" s="10"/>
      <c r="G54" s="49"/>
      <c r="H54" s="10"/>
      <c r="I54" s="49"/>
      <c r="J54" s="35"/>
      <c r="K54" s="35"/>
    </row>
    <row r="55" spans="1:11" s="9" customFormat="1" ht="15.75" customHeight="1" x14ac:dyDescent="0.25">
      <c r="A55" s="7" t="s">
        <v>58</v>
      </c>
      <c r="B55" s="35" t="s">
        <v>51</v>
      </c>
      <c r="C55" s="35" t="s">
        <v>51</v>
      </c>
      <c r="D55" s="10"/>
      <c r="E55" s="49"/>
      <c r="F55" s="10"/>
      <c r="G55" s="49"/>
      <c r="H55" s="10"/>
      <c r="I55" s="49"/>
      <c r="J55" s="35"/>
      <c r="K55" s="35"/>
    </row>
    <row r="56" spans="1:11" s="9" customFormat="1" ht="15.75" customHeight="1" x14ac:dyDescent="0.25">
      <c r="A56" s="7" t="s">
        <v>59</v>
      </c>
      <c r="B56" s="35" t="s">
        <v>51</v>
      </c>
      <c r="C56" s="35" t="s">
        <v>51</v>
      </c>
      <c r="D56" s="10"/>
      <c r="E56" s="49"/>
      <c r="F56" s="10"/>
      <c r="G56" s="49"/>
      <c r="H56" s="10"/>
      <c r="I56" s="49"/>
      <c r="J56" s="35"/>
      <c r="K56" s="35"/>
    </row>
    <row r="57" spans="1:11" s="9" customFormat="1" ht="15.75" customHeight="1" x14ac:dyDescent="0.25">
      <c r="A57" s="7" t="s">
        <v>60</v>
      </c>
      <c r="B57" s="35" t="s">
        <v>51</v>
      </c>
      <c r="C57" s="35" t="s">
        <v>51</v>
      </c>
      <c r="D57" s="10"/>
      <c r="E57" s="49"/>
      <c r="F57" s="10"/>
      <c r="G57" s="49"/>
      <c r="H57" s="10"/>
      <c r="I57" s="49"/>
      <c r="J57" s="35"/>
      <c r="K57" s="35"/>
    </row>
    <row r="58" spans="1:11" s="9" customFormat="1" ht="15.75" customHeight="1" x14ac:dyDescent="0.25">
      <c r="A58" s="7" t="s">
        <v>61</v>
      </c>
      <c r="B58" s="35" t="s">
        <v>51</v>
      </c>
      <c r="C58" s="35" t="s">
        <v>51</v>
      </c>
      <c r="D58" s="10"/>
      <c r="E58" s="49"/>
      <c r="F58" s="10"/>
      <c r="G58" s="49"/>
      <c r="H58" s="10"/>
      <c r="I58" s="49"/>
      <c r="J58" s="35"/>
      <c r="K58" s="35"/>
    </row>
    <row r="59" spans="1:11" s="9" customFormat="1" ht="15.75" customHeight="1" x14ac:dyDescent="0.25">
      <c r="A59" s="7" t="s">
        <v>62</v>
      </c>
      <c r="B59" s="35" t="s">
        <v>51</v>
      </c>
      <c r="C59" s="35" t="s">
        <v>51</v>
      </c>
      <c r="D59" s="10"/>
      <c r="E59" s="49"/>
      <c r="F59" s="10"/>
      <c r="G59" s="49"/>
      <c r="H59" s="10"/>
      <c r="I59" s="49"/>
      <c r="J59" s="35"/>
      <c r="K59" s="35"/>
    </row>
    <row r="60" spans="1:11" s="9" customFormat="1" ht="15.75" customHeight="1" x14ac:dyDescent="0.25">
      <c r="A60" s="7" t="s">
        <v>63</v>
      </c>
      <c r="B60" s="35" t="s">
        <v>51</v>
      </c>
      <c r="C60" s="35" t="s">
        <v>51</v>
      </c>
      <c r="D60" s="10"/>
      <c r="E60" s="49"/>
      <c r="F60" s="10"/>
      <c r="G60" s="49"/>
      <c r="H60" s="10"/>
      <c r="I60" s="49"/>
      <c r="J60" s="35"/>
      <c r="K60" s="35"/>
    </row>
    <row r="61" spans="1:11" s="9" customFormat="1" ht="15.75" customHeight="1" x14ac:dyDescent="0.25">
      <c r="A61" s="7" t="s">
        <v>64</v>
      </c>
      <c r="B61" s="35" t="s">
        <v>51</v>
      </c>
      <c r="C61" s="35" t="s">
        <v>51</v>
      </c>
      <c r="D61" s="10"/>
      <c r="E61" s="49"/>
      <c r="F61" s="10"/>
      <c r="G61" s="49"/>
      <c r="H61" s="10"/>
      <c r="I61" s="49"/>
      <c r="J61" s="35"/>
      <c r="K61" s="35"/>
    </row>
    <row r="62" spans="1:11" s="9" customFormat="1" ht="15.75" customHeight="1" x14ac:dyDescent="0.25">
      <c r="A62" s="7" t="s">
        <v>65</v>
      </c>
      <c r="B62" s="35" t="s">
        <v>51</v>
      </c>
      <c r="C62" s="35" t="s">
        <v>51</v>
      </c>
      <c r="D62" s="10"/>
      <c r="E62" s="49"/>
      <c r="F62" s="10"/>
      <c r="G62" s="49"/>
      <c r="H62" s="10"/>
      <c r="I62" s="49"/>
      <c r="J62" s="35"/>
      <c r="K62" s="35"/>
    </row>
    <row r="63" spans="1:11" s="9" customFormat="1" ht="15.75" customHeight="1" x14ac:dyDescent="0.25">
      <c r="A63" s="7" t="s">
        <v>66</v>
      </c>
      <c r="B63" s="35" t="s">
        <v>51</v>
      </c>
      <c r="C63" s="35" t="s">
        <v>51</v>
      </c>
      <c r="D63" s="10"/>
      <c r="E63" s="49"/>
      <c r="F63" s="10"/>
      <c r="G63" s="49"/>
      <c r="H63" s="10"/>
      <c r="I63" s="49"/>
      <c r="J63" s="35"/>
      <c r="K63" s="35"/>
    </row>
    <row r="64" spans="1:11" s="9" customFormat="1" ht="15.75" customHeight="1" x14ac:dyDescent="0.25">
      <c r="A64" s="7" t="s">
        <v>67</v>
      </c>
      <c r="B64" s="35" t="s">
        <v>51</v>
      </c>
      <c r="C64" s="35" t="s">
        <v>51</v>
      </c>
      <c r="D64" s="10"/>
      <c r="E64" s="49"/>
      <c r="F64" s="10"/>
      <c r="G64" s="49"/>
      <c r="H64" s="10"/>
      <c r="I64" s="49"/>
      <c r="J64" s="35"/>
      <c r="K64" s="35"/>
    </row>
    <row r="65" spans="1:11" s="9" customFormat="1" ht="15.75" customHeight="1" x14ac:dyDescent="0.25">
      <c r="A65" s="7" t="s">
        <v>68</v>
      </c>
      <c r="B65" s="35" t="s">
        <v>51</v>
      </c>
      <c r="C65" s="35" t="s">
        <v>51</v>
      </c>
      <c r="D65" s="10"/>
      <c r="E65" s="49"/>
      <c r="F65" s="10"/>
      <c r="G65" s="49"/>
      <c r="H65" s="10"/>
      <c r="I65" s="49"/>
      <c r="J65" s="35"/>
      <c r="K65" s="35"/>
    </row>
    <row r="66" spans="1:11" s="9" customFormat="1" ht="15.75" customHeight="1" x14ac:dyDescent="0.25">
      <c r="A66" s="7" t="s">
        <v>69</v>
      </c>
      <c r="B66" s="35" t="s">
        <v>51</v>
      </c>
      <c r="C66" s="35" t="s">
        <v>51</v>
      </c>
      <c r="D66" s="10"/>
      <c r="E66" s="49"/>
      <c r="F66" s="10"/>
      <c r="G66" s="49"/>
      <c r="H66" s="10"/>
      <c r="I66" s="49"/>
      <c r="J66" s="35"/>
      <c r="K66" s="35"/>
    </row>
    <row r="67" spans="1:11" s="9" customFormat="1" ht="15.75" customHeight="1" x14ac:dyDescent="0.25">
      <c r="A67" s="7" t="s">
        <v>70</v>
      </c>
      <c r="B67" s="35" t="s">
        <v>51</v>
      </c>
      <c r="C67" s="35" t="s">
        <v>51</v>
      </c>
      <c r="D67" s="10"/>
      <c r="E67" s="49"/>
      <c r="F67" s="10"/>
      <c r="G67" s="49"/>
      <c r="H67" s="10"/>
      <c r="I67" s="49"/>
      <c r="J67" s="35"/>
      <c r="K67" s="35"/>
    </row>
    <row r="68" spans="1:11" s="9" customFormat="1" ht="15.75" customHeight="1" x14ac:dyDescent="0.25">
      <c r="A68" s="7" t="s">
        <v>71</v>
      </c>
      <c r="B68" s="35" t="s">
        <v>51</v>
      </c>
      <c r="C68" s="35" t="s">
        <v>51</v>
      </c>
      <c r="D68" s="10"/>
      <c r="E68" s="49"/>
      <c r="F68" s="10"/>
      <c r="G68" s="49"/>
      <c r="H68" s="10"/>
      <c r="I68" s="49"/>
      <c r="J68" s="35"/>
      <c r="K68" s="35"/>
    </row>
    <row r="69" spans="1:11" s="9" customFormat="1" ht="15.75" customHeight="1" x14ac:dyDescent="0.25">
      <c r="A69" s="7" t="s">
        <v>72</v>
      </c>
      <c r="B69" s="35" t="s">
        <v>51</v>
      </c>
      <c r="C69" s="35" t="s">
        <v>51</v>
      </c>
      <c r="D69" s="10"/>
      <c r="E69" s="49"/>
      <c r="F69" s="10"/>
      <c r="G69" s="49"/>
      <c r="H69" s="10"/>
      <c r="I69" s="49"/>
      <c r="J69" s="35"/>
      <c r="K69" s="35"/>
    </row>
    <row r="70" spans="1:11" s="9" customFormat="1" ht="15.75" customHeight="1" x14ac:dyDescent="0.25">
      <c r="A70" s="7" t="s">
        <v>73</v>
      </c>
      <c r="B70" s="35" t="s">
        <v>51</v>
      </c>
      <c r="C70" s="35" t="s">
        <v>51</v>
      </c>
      <c r="D70" s="10"/>
      <c r="E70" s="49"/>
      <c r="F70" s="10"/>
      <c r="G70" s="49"/>
      <c r="H70" s="10"/>
      <c r="I70" s="49"/>
      <c r="J70" s="35"/>
      <c r="K70" s="35"/>
    </row>
    <row r="71" spans="1:11" s="9" customFormat="1" ht="15.75" customHeight="1" x14ac:dyDescent="0.25">
      <c r="A71" s="7" t="s">
        <v>74</v>
      </c>
      <c r="B71" s="35" t="s">
        <v>51</v>
      </c>
      <c r="C71" s="35" t="s">
        <v>51</v>
      </c>
      <c r="D71" s="10"/>
      <c r="E71" s="49"/>
      <c r="F71" s="10"/>
      <c r="G71" s="49"/>
      <c r="H71" s="10"/>
      <c r="I71" s="49"/>
      <c r="J71" s="35"/>
      <c r="K71" s="35"/>
    </row>
    <row r="72" spans="1:11" s="9" customFormat="1" ht="15.75" customHeight="1" x14ac:dyDescent="0.25">
      <c r="A72" s="12"/>
      <c r="B72" s="13">
        <f>COUNT(B13:B51)</f>
        <v>2</v>
      </c>
      <c r="C72" s="8"/>
      <c r="D72" s="47">
        <f>COUNT(D13:D51)</f>
        <v>4</v>
      </c>
      <c r="E72" s="48"/>
      <c r="F72" s="47">
        <f>COUNT(F13:F51)</f>
        <v>0</v>
      </c>
      <c r="G72" s="48"/>
      <c r="H72" s="47">
        <f>COUNT(H13:H51)</f>
        <v>21</v>
      </c>
      <c r="I72" s="48"/>
      <c r="J72" s="47">
        <f>COUNT(J13:J51)</f>
        <v>16</v>
      </c>
      <c r="K72" s="48"/>
    </row>
    <row r="73" spans="1:11" s="15" customFormat="1" ht="15.75" customHeight="1" x14ac:dyDescent="0.25">
      <c r="A73" s="14"/>
      <c r="B73" s="14">
        <f>+SUM(B13:B51)</f>
        <v>276.25</v>
      </c>
      <c r="C73" s="14"/>
      <c r="D73" s="14">
        <f>+SUM(D13:D51)</f>
        <v>498.73</v>
      </c>
      <c r="E73" s="14"/>
      <c r="F73" s="14">
        <f>+SUM(F13:F51)</f>
        <v>0</v>
      </c>
      <c r="G73" s="14"/>
      <c r="H73" s="14">
        <f>+SUM(H13:H51)</f>
        <v>2236.87</v>
      </c>
      <c r="I73" s="14"/>
      <c r="J73" s="14">
        <f>+SUM(J13:J51)</f>
        <v>1647.4499999999998</v>
      </c>
      <c r="K73" s="14"/>
    </row>
    <row r="74" spans="1:11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5.75" customHeight="1" x14ac:dyDescent="0.25">
      <c r="B75" s="17"/>
      <c r="D75" s="18"/>
      <c r="E75" s="19"/>
      <c r="G75" s="20"/>
    </row>
    <row r="76" spans="1:11" ht="15.75" customHeight="1" x14ac:dyDescent="0.25"/>
    <row r="77" spans="1:11" ht="15.75" customHeight="1" x14ac:dyDescent="0.25">
      <c r="G77" s="63"/>
      <c r="H77" s="63"/>
      <c r="I77" s="63"/>
    </row>
    <row r="78" spans="1:11" ht="15.75" customHeight="1" x14ac:dyDescent="0.25">
      <c r="B78" s="63"/>
      <c r="C78" s="63"/>
      <c r="D78" s="63"/>
    </row>
    <row r="79" spans="1:11" ht="15.75" customHeight="1" x14ac:dyDescent="0.25">
      <c r="G79" s="21"/>
    </row>
    <row r="80" spans="1:11" ht="15.75" customHeight="1" x14ac:dyDescent="0.25">
      <c r="B80" s="64"/>
      <c r="C80" s="64"/>
      <c r="D80" s="18"/>
      <c r="G80" s="62"/>
      <c r="H80" s="62"/>
      <c r="I80" s="23"/>
    </row>
    <row r="81" spans="2:9" ht="15.75" customHeight="1" x14ac:dyDescent="0.25">
      <c r="B81" s="62"/>
      <c r="C81" s="62"/>
      <c r="D81" s="16"/>
      <c r="G81" s="62"/>
      <c r="H81" s="62"/>
      <c r="I81" s="23"/>
    </row>
    <row r="82" spans="2:9" ht="15.75" customHeight="1" x14ac:dyDescent="0.25">
      <c r="B82" s="62"/>
      <c r="C82" s="62"/>
      <c r="D82" s="24"/>
      <c r="G82" s="62"/>
      <c r="H82" s="62"/>
      <c r="I82" s="23"/>
    </row>
    <row r="83" spans="2:9" ht="15.75" customHeight="1" x14ac:dyDescent="0.25">
      <c r="B83" s="62"/>
      <c r="C83" s="62"/>
      <c r="D83" s="24"/>
      <c r="G83" s="62"/>
      <c r="H83" s="62"/>
      <c r="I83" s="23"/>
    </row>
    <row r="84" spans="2:9" ht="15.75" customHeight="1" x14ac:dyDescent="0.25">
      <c r="D84" s="25"/>
      <c r="I84" s="26"/>
    </row>
    <row r="85" spans="2:9" ht="15.75" customHeight="1" x14ac:dyDescent="0.25">
      <c r="G85" s="22"/>
      <c r="H85" s="22"/>
      <c r="I85" s="27"/>
    </row>
    <row r="86" spans="2:9" ht="15.75" customHeight="1" x14ac:dyDescent="0.25">
      <c r="G86" s="21"/>
      <c r="H86" s="21"/>
      <c r="I86" s="28"/>
    </row>
    <row r="87" spans="2:9" ht="15.75" customHeight="1" x14ac:dyDescent="0.25">
      <c r="B87" s="64"/>
      <c r="C87" s="64"/>
      <c r="D87" s="29"/>
      <c r="G87" s="22"/>
      <c r="H87" s="22"/>
      <c r="I87" s="23"/>
    </row>
    <row r="88" spans="2:9" ht="15.75" customHeight="1" x14ac:dyDescent="0.25">
      <c r="B88" s="62"/>
      <c r="C88" s="62"/>
      <c r="D88" s="30"/>
      <c r="G88" s="22"/>
      <c r="H88" s="22"/>
      <c r="I88" s="23"/>
    </row>
    <row r="89" spans="2:9" ht="15.75" customHeight="1" x14ac:dyDescent="0.25">
      <c r="G89" s="22"/>
      <c r="H89" s="22"/>
      <c r="I89" s="26"/>
    </row>
    <row r="90" spans="2:9" ht="15.75" customHeight="1" x14ac:dyDescent="0.25"/>
    <row r="91" spans="2:9" ht="15.75" customHeight="1" x14ac:dyDescent="0.25"/>
    <row r="92" spans="2:9" ht="15.75" customHeight="1" x14ac:dyDescent="0.25"/>
    <row r="93" spans="2:9" ht="15.75" customHeight="1" x14ac:dyDescent="0.25"/>
    <row r="94" spans="2:9" ht="15.75" customHeight="1" x14ac:dyDescent="0.25"/>
    <row r="95" spans="2:9" ht="15.75" customHeight="1" x14ac:dyDescent="0.25"/>
  </sheetData>
  <autoFilter ref="A12:K73" xr:uid="{00000000-0001-0000-0300-000000000000}"/>
  <mergeCells count="19">
    <mergeCell ref="B3:I3"/>
    <mergeCell ref="B6:D6"/>
    <mergeCell ref="B7:D7"/>
    <mergeCell ref="B9:D9"/>
    <mergeCell ref="F7:F9"/>
    <mergeCell ref="B8:D8"/>
    <mergeCell ref="E10:G10"/>
    <mergeCell ref="B88:C88"/>
    <mergeCell ref="G77:I77"/>
    <mergeCell ref="B78:D78"/>
    <mergeCell ref="B80:C80"/>
    <mergeCell ref="G80:H80"/>
    <mergeCell ref="B81:C81"/>
    <mergeCell ref="G81:H81"/>
    <mergeCell ref="B82:C82"/>
    <mergeCell ref="G82:H82"/>
    <mergeCell ref="B83:C83"/>
    <mergeCell ref="G83:H83"/>
    <mergeCell ref="B87:C87"/>
  </mergeCells>
  <phoneticPr fontId="9" type="noConversion"/>
  <pageMargins left="0.25" right="0.25" top="0.75" bottom="0.75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AREAS Y PRECIOS</vt:lpstr>
      <vt:lpstr>'AREAS Y PRECIOS'!Área_de_impresión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ZULLEY1</cp:lastModifiedBy>
  <cp:lastPrinted>2024-11-29T17:51:18Z</cp:lastPrinted>
  <dcterms:created xsi:type="dcterms:W3CDTF">2024-10-09T20:14:11Z</dcterms:created>
  <dcterms:modified xsi:type="dcterms:W3CDTF">2024-12-05T22:02:52Z</dcterms:modified>
</cp:coreProperties>
</file>